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K30" i="1"/>
  <c r="L30" i="1"/>
  <c r="M30" i="1"/>
  <c r="I30" i="1"/>
  <c r="H30" i="1" l="1"/>
  <c r="G30" i="1"/>
  <c r="F30" i="1"/>
  <c r="E30" i="1"/>
  <c r="D30" i="1"/>
  <c r="C30" i="1"/>
  <c r="B30" i="1"/>
  <c r="F29" i="1"/>
  <c r="E29" i="1"/>
  <c r="D29" i="1"/>
  <c r="C29" i="1"/>
  <c r="B29" i="1"/>
</calcChain>
</file>

<file path=xl/sharedStrings.xml><?xml version="1.0" encoding="utf-8"?>
<sst xmlns="http://schemas.openxmlformats.org/spreadsheetml/2006/main" count="36" uniqueCount="22">
  <si>
    <t>Type of Service</t>
  </si>
  <si>
    <t>Domestic Mail</t>
  </si>
  <si>
    <t>Ordinary Mail</t>
  </si>
  <si>
    <t xml:space="preserve">Registered </t>
  </si>
  <si>
    <t>…</t>
  </si>
  <si>
    <t>Parcel</t>
  </si>
  <si>
    <t>Facsimile message</t>
  </si>
  <si>
    <t xml:space="preserve"> Newspapers</t>
  </si>
  <si>
    <t>Local Urgent Mail (LUM)</t>
  </si>
  <si>
    <t>Express mail service (EMS)</t>
  </si>
  <si>
    <t>International Mail Dispatch</t>
  </si>
  <si>
    <t>FedEx</t>
  </si>
  <si>
    <t>TNT</t>
  </si>
  <si>
    <t>Post Overnight Courier (POC)</t>
  </si>
  <si>
    <t>International Mail Receipt</t>
  </si>
  <si>
    <t>Revenue Earnings (Nu. in million)</t>
  </si>
  <si>
    <t>Total mail items</t>
  </si>
  <si>
    <t>Source: Bhutan Postal Corp. Ltd.</t>
  </si>
  <si>
    <t>Table 8.18: Volume of Mail, by Type of Article, 2015 - 2019</t>
  </si>
  <si>
    <t xml:space="preserve">Note: Revenue earnings till 2016 was for the overall postal revenue which includes postal income, philately income, </t>
  </si>
  <si>
    <t xml:space="preserve">transport, real estate and investment, Western Union, other income and grants. From 2017, the revenue </t>
  </si>
  <si>
    <t>reflects only for the items specified in the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</si>
</sst>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12"/>
      <name val="Sylfaen"/>
      <family val="1"/>
    </font>
    <font>
      <i/>
      <sz val="9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left"/>
    </xf>
    <xf numFmtId="164" fontId="3" fillId="0" borderId="1" xfId="1" applyNumberFormat="1" applyFont="1" applyBorder="1" applyAlignment="1"/>
    <xf numFmtId="164" fontId="3" fillId="0" borderId="1" xfId="1" applyNumberFormat="1" applyFont="1" applyFill="1" applyBorder="1" applyAlignment="1"/>
    <xf numFmtId="0" fontId="3" fillId="0" borderId="1" xfId="0" applyFont="1" applyBorder="1" applyAlignment="1" applyProtection="1">
      <alignment horizontal="left" indent="1"/>
    </xf>
    <xf numFmtId="164" fontId="0" fillId="0" borderId="1" xfId="1" applyNumberFormat="1" applyFont="1" applyBorder="1"/>
    <xf numFmtId="164" fontId="3" fillId="0" borderId="1" xfId="1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indent="1"/>
    </xf>
    <xf numFmtId="164" fontId="3" fillId="0" borderId="1" xfId="1" applyNumberFormat="1" applyFont="1" applyBorder="1" applyAlignment="1">
      <alignment horizontal="right"/>
    </xf>
    <xf numFmtId="43" fontId="3" fillId="0" borderId="1" xfId="1" applyNumberFormat="1" applyFont="1" applyBorder="1" applyAlignment="1">
      <alignment horizontal="right"/>
    </xf>
    <xf numFmtId="43" fontId="2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 applyProtection="1">
      <alignment horizontal="left"/>
    </xf>
    <xf numFmtId="164" fontId="2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horizontal="right"/>
    </xf>
    <xf numFmtId="164" fontId="0" fillId="0" borderId="0" xfId="0" applyNumberFormat="1"/>
    <xf numFmtId="0" fontId="2" fillId="0" borderId="2" xfId="0" applyFont="1" applyBorder="1" applyAlignment="1" applyProtection="1">
      <alignment horizontal="left"/>
    </xf>
    <xf numFmtId="37" fontId="5" fillId="0" borderId="0" xfId="0" applyNumberFormat="1" applyFont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left" indent="3"/>
    </xf>
    <xf numFmtId="0" fontId="5" fillId="0" borderId="3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left" indent="3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19" workbookViewId="0">
      <selection activeCell="A34" sqref="A34:XFD34"/>
    </sheetView>
  </sheetViews>
  <sheetFormatPr defaultRowHeight="15" x14ac:dyDescent="0.25"/>
  <cols>
    <col min="1" max="1" width="32.140625" bestFit="1" customWidth="1"/>
    <col min="2" max="8" width="0" hidden="1" customWidth="1"/>
    <col min="9" max="13" width="9.85546875" bestFit="1" customWidth="1"/>
  </cols>
  <sheetData>
    <row r="1" spans="1:13" ht="15.75" x14ac:dyDescent="0.3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3" x14ac:dyDescent="0.25">
      <c r="A2" s="1" t="s">
        <v>0</v>
      </c>
      <c r="B2" s="2">
        <v>2008</v>
      </c>
      <c r="C2" s="2">
        <v>2009</v>
      </c>
      <c r="D2" s="2">
        <v>2010</v>
      </c>
      <c r="E2" s="2">
        <v>2011</v>
      </c>
      <c r="F2" s="2">
        <v>2012</v>
      </c>
      <c r="G2" s="2">
        <v>2013</v>
      </c>
      <c r="H2" s="2">
        <v>2014</v>
      </c>
      <c r="I2" s="2">
        <v>2015</v>
      </c>
      <c r="J2" s="2">
        <v>2016</v>
      </c>
      <c r="K2" s="2">
        <v>2017</v>
      </c>
      <c r="L2" s="2">
        <v>2018</v>
      </c>
      <c r="M2" s="2">
        <v>2019</v>
      </c>
    </row>
    <row r="3" spans="1:13" ht="15.75" x14ac:dyDescent="0.3">
      <c r="A3" s="4" t="s">
        <v>1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</row>
    <row r="4" spans="1:13" ht="15.75" x14ac:dyDescent="0.3">
      <c r="A4" s="7" t="s">
        <v>2</v>
      </c>
      <c r="B4" s="5">
        <v>662204</v>
      </c>
      <c r="C4" s="5">
        <v>594295</v>
      </c>
      <c r="D4" s="5">
        <v>323680</v>
      </c>
      <c r="E4" s="5">
        <v>315907</v>
      </c>
      <c r="F4" s="5">
        <v>316763</v>
      </c>
      <c r="G4" s="5">
        <v>362529</v>
      </c>
      <c r="H4" s="5">
        <v>306070</v>
      </c>
      <c r="I4" s="6">
        <v>102168</v>
      </c>
      <c r="J4" s="6">
        <v>129817</v>
      </c>
      <c r="K4" s="6">
        <v>66635</v>
      </c>
      <c r="L4" s="6">
        <v>72410</v>
      </c>
      <c r="M4" s="8">
        <v>64047</v>
      </c>
    </row>
    <row r="5" spans="1:13" ht="15.75" x14ac:dyDescent="0.3">
      <c r="A5" s="7" t="s">
        <v>3</v>
      </c>
      <c r="B5" s="5">
        <v>86925</v>
      </c>
      <c r="C5" s="5">
        <v>54073</v>
      </c>
      <c r="D5" s="5">
        <v>57905</v>
      </c>
      <c r="E5" s="5">
        <v>50439</v>
      </c>
      <c r="F5" s="5">
        <v>92586</v>
      </c>
      <c r="G5" s="5">
        <v>95436</v>
      </c>
      <c r="H5" s="5">
        <v>89956</v>
      </c>
      <c r="I5" s="6">
        <v>73990</v>
      </c>
      <c r="J5" s="6">
        <v>64083</v>
      </c>
      <c r="K5" s="16">
        <v>0</v>
      </c>
      <c r="L5" s="9">
        <v>56273</v>
      </c>
      <c r="M5" s="8">
        <v>43912</v>
      </c>
    </row>
    <row r="6" spans="1:13" ht="15.75" x14ac:dyDescent="0.3">
      <c r="A6" s="10" t="s">
        <v>5</v>
      </c>
      <c r="B6" s="5">
        <v>1428</v>
      </c>
      <c r="C6" s="5">
        <v>1742</v>
      </c>
      <c r="D6" s="5">
        <v>1108</v>
      </c>
      <c r="E6" s="5">
        <v>1615</v>
      </c>
      <c r="F6" s="5">
        <v>1869</v>
      </c>
      <c r="G6" s="5">
        <v>1668</v>
      </c>
      <c r="H6" s="5">
        <v>1033</v>
      </c>
      <c r="I6" s="6">
        <v>680</v>
      </c>
      <c r="J6" s="6">
        <v>210</v>
      </c>
      <c r="K6" s="16">
        <v>0</v>
      </c>
      <c r="L6" s="9">
        <v>21</v>
      </c>
      <c r="M6" s="8">
        <v>64</v>
      </c>
    </row>
    <row r="7" spans="1:13" ht="15.75" x14ac:dyDescent="0.3">
      <c r="A7" s="7" t="s">
        <v>6</v>
      </c>
      <c r="B7" s="5">
        <v>25219</v>
      </c>
      <c r="C7" s="5">
        <v>24742</v>
      </c>
      <c r="D7" s="5">
        <v>9997</v>
      </c>
      <c r="E7" s="5">
        <v>2751</v>
      </c>
      <c r="F7" s="5">
        <v>1827</v>
      </c>
      <c r="G7" s="5">
        <v>1724</v>
      </c>
      <c r="H7" s="5">
        <v>2666</v>
      </c>
      <c r="I7" s="6">
        <v>3124</v>
      </c>
      <c r="J7" s="6">
        <v>1989</v>
      </c>
      <c r="K7" s="6">
        <v>879</v>
      </c>
      <c r="L7" s="6">
        <v>343</v>
      </c>
      <c r="M7" s="8">
        <v>311</v>
      </c>
    </row>
    <row r="8" spans="1:13" ht="15.75" x14ac:dyDescent="0.3">
      <c r="A8" s="7" t="s">
        <v>7</v>
      </c>
      <c r="B8" s="5">
        <v>122758</v>
      </c>
      <c r="C8" s="5">
        <v>144114</v>
      </c>
      <c r="D8" s="5">
        <v>120616</v>
      </c>
      <c r="E8" s="5">
        <v>127308</v>
      </c>
      <c r="F8" s="5">
        <v>129854</v>
      </c>
      <c r="G8" s="5">
        <v>10179</v>
      </c>
      <c r="H8" s="5">
        <v>9903</v>
      </c>
      <c r="I8" s="6">
        <v>16379</v>
      </c>
      <c r="J8" s="6">
        <v>15570</v>
      </c>
      <c r="K8" s="16">
        <v>0</v>
      </c>
      <c r="L8" s="9">
        <v>26514</v>
      </c>
      <c r="M8" s="8">
        <v>11573</v>
      </c>
    </row>
    <row r="9" spans="1:13" ht="15.75" x14ac:dyDescent="0.3">
      <c r="A9" s="10" t="s">
        <v>8</v>
      </c>
      <c r="B9" s="5">
        <v>123093</v>
      </c>
      <c r="C9" s="5">
        <v>138775</v>
      </c>
      <c r="D9" s="5">
        <v>132241</v>
      </c>
      <c r="E9" s="5">
        <v>159674</v>
      </c>
      <c r="F9" s="5">
        <v>197445</v>
      </c>
      <c r="G9" s="5">
        <v>176278</v>
      </c>
      <c r="H9" s="5">
        <v>145787</v>
      </c>
      <c r="I9" s="6">
        <v>145684</v>
      </c>
      <c r="J9" s="6">
        <v>152391</v>
      </c>
      <c r="K9" s="6">
        <v>24004</v>
      </c>
      <c r="L9" s="6">
        <v>122156</v>
      </c>
      <c r="M9" s="8">
        <v>103699</v>
      </c>
    </row>
    <row r="10" spans="1:13" ht="15.75" x14ac:dyDescent="0.3">
      <c r="A10" s="7" t="s">
        <v>9</v>
      </c>
      <c r="B10" s="5">
        <v>26556</v>
      </c>
      <c r="C10" s="5">
        <v>10536</v>
      </c>
      <c r="D10" s="5">
        <v>8367</v>
      </c>
      <c r="E10" s="5">
        <v>8201</v>
      </c>
      <c r="F10" s="5">
        <v>9779</v>
      </c>
      <c r="G10" s="5">
        <v>9812</v>
      </c>
      <c r="H10" s="5">
        <v>10496</v>
      </c>
      <c r="I10" s="6">
        <v>12574</v>
      </c>
      <c r="J10" s="6">
        <v>26148</v>
      </c>
      <c r="K10" s="6">
        <v>27872</v>
      </c>
      <c r="L10" s="6">
        <v>136318</v>
      </c>
      <c r="M10" s="8">
        <v>13208</v>
      </c>
    </row>
    <row r="11" spans="1:13" ht="15.75" x14ac:dyDescent="0.3">
      <c r="A11" s="4" t="s">
        <v>10</v>
      </c>
      <c r="B11" s="5"/>
      <c r="C11" s="5"/>
      <c r="D11" s="5"/>
      <c r="E11" s="5"/>
      <c r="F11" s="5"/>
      <c r="G11" s="5"/>
      <c r="H11" s="5"/>
      <c r="I11" s="6"/>
      <c r="J11" s="6"/>
      <c r="K11" s="6"/>
      <c r="L11" s="6"/>
      <c r="M11" s="6"/>
    </row>
    <row r="12" spans="1:13" ht="15.75" x14ac:dyDescent="0.3">
      <c r="A12" s="7" t="s">
        <v>2</v>
      </c>
      <c r="B12" s="5">
        <v>95509</v>
      </c>
      <c r="C12" s="5">
        <v>102330</v>
      </c>
      <c r="D12" s="5">
        <v>52252</v>
      </c>
      <c r="E12" s="5">
        <v>34302</v>
      </c>
      <c r="F12" s="5">
        <v>33616</v>
      </c>
      <c r="G12" s="5">
        <v>39097</v>
      </c>
      <c r="H12" s="5">
        <v>60239</v>
      </c>
      <c r="I12" s="6">
        <v>22367</v>
      </c>
      <c r="J12" s="6">
        <v>18190</v>
      </c>
      <c r="K12" s="6">
        <v>5450</v>
      </c>
      <c r="L12" s="6">
        <v>19731</v>
      </c>
      <c r="M12" s="8">
        <v>28372</v>
      </c>
    </row>
    <row r="13" spans="1:13" ht="15.75" x14ac:dyDescent="0.3">
      <c r="A13" s="7" t="s">
        <v>3</v>
      </c>
      <c r="B13" s="5">
        <v>11829</v>
      </c>
      <c r="C13" s="5">
        <v>9110</v>
      </c>
      <c r="D13" s="5">
        <v>7353</v>
      </c>
      <c r="E13" s="5">
        <v>7278</v>
      </c>
      <c r="F13" s="5">
        <v>5390</v>
      </c>
      <c r="G13" s="5">
        <v>7371</v>
      </c>
      <c r="H13" s="5">
        <v>6985</v>
      </c>
      <c r="I13" s="6">
        <v>6539</v>
      </c>
      <c r="J13" s="6">
        <v>6033</v>
      </c>
      <c r="K13" s="6">
        <v>5750</v>
      </c>
      <c r="L13" s="6">
        <v>4693</v>
      </c>
      <c r="M13" s="8">
        <v>4318</v>
      </c>
    </row>
    <row r="14" spans="1:13" ht="15.75" x14ac:dyDescent="0.3">
      <c r="A14" s="10" t="s">
        <v>5</v>
      </c>
      <c r="B14" s="5">
        <v>294</v>
      </c>
      <c r="C14" s="5">
        <v>333</v>
      </c>
      <c r="D14" s="5">
        <v>325</v>
      </c>
      <c r="E14" s="5">
        <v>191</v>
      </c>
      <c r="F14" s="5">
        <v>238</v>
      </c>
      <c r="G14" s="5">
        <v>69</v>
      </c>
      <c r="H14" s="5">
        <v>56</v>
      </c>
      <c r="I14" s="6">
        <v>168</v>
      </c>
      <c r="J14" s="6">
        <v>110</v>
      </c>
      <c r="K14" s="6">
        <v>50</v>
      </c>
      <c r="L14" s="6">
        <v>23</v>
      </c>
      <c r="M14" s="8">
        <v>43</v>
      </c>
    </row>
    <row r="15" spans="1:13" ht="15.75" x14ac:dyDescent="0.3">
      <c r="A15" s="7" t="s">
        <v>11</v>
      </c>
      <c r="B15" s="5">
        <v>98</v>
      </c>
      <c r="C15" s="5">
        <v>120</v>
      </c>
      <c r="D15" s="5">
        <v>178</v>
      </c>
      <c r="E15" s="5">
        <v>267</v>
      </c>
      <c r="F15" s="11">
        <v>216</v>
      </c>
      <c r="G15" s="11">
        <v>558</v>
      </c>
      <c r="H15" s="11">
        <v>355</v>
      </c>
      <c r="I15" s="6">
        <v>305</v>
      </c>
      <c r="J15" s="6">
        <v>394</v>
      </c>
      <c r="K15" s="6">
        <v>322</v>
      </c>
      <c r="L15" s="6">
        <v>2176</v>
      </c>
      <c r="M15" s="8">
        <v>251</v>
      </c>
    </row>
    <row r="16" spans="1:13" ht="15.75" x14ac:dyDescent="0.3">
      <c r="A16" s="7" t="s">
        <v>12</v>
      </c>
      <c r="B16" s="5"/>
      <c r="C16" s="5"/>
      <c r="D16" s="5"/>
      <c r="E16" s="5"/>
      <c r="F16" s="11"/>
      <c r="G16" s="11"/>
      <c r="H16" s="11" t="s">
        <v>4</v>
      </c>
      <c r="I16" s="16">
        <v>0</v>
      </c>
      <c r="J16" s="16">
        <v>0</v>
      </c>
      <c r="K16" s="16">
        <v>0</v>
      </c>
      <c r="L16" s="6">
        <v>140</v>
      </c>
      <c r="M16" s="8">
        <v>53</v>
      </c>
    </row>
    <row r="17" spans="1:13" ht="15.75" x14ac:dyDescent="0.3">
      <c r="A17" s="7" t="s">
        <v>6</v>
      </c>
      <c r="B17" s="5">
        <v>644</v>
      </c>
      <c r="C17" s="5">
        <v>600</v>
      </c>
      <c r="D17" s="5">
        <v>433</v>
      </c>
      <c r="E17" s="5">
        <v>343</v>
      </c>
      <c r="F17" s="5">
        <v>109</v>
      </c>
      <c r="G17" s="5">
        <v>164</v>
      </c>
      <c r="H17" s="5">
        <v>183</v>
      </c>
      <c r="I17" s="6">
        <v>108</v>
      </c>
      <c r="J17" s="6">
        <v>18</v>
      </c>
      <c r="K17" s="16">
        <v>0</v>
      </c>
      <c r="L17" s="16">
        <v>0</v>
      </c>
      <c r="M17" s="16">
        <v>0</v>
      </c>
    </row>
    <row r="18" spans="1:13" ht="15.75" x14ac:dyDescent="0.3">
      <c r="A18" s="10" t="s">
        <v>13</v>
      </c>
      <c r="B18" s="5">
        <v>3449</v>
      </c>
      <c r="C18" s="5">
        <v>4525</v>
      </c>
      <c r="D18" s="5">
        <v>2677</v>
      </c>
      <c r="E18" s="5">
        <v>3156</v>
      </c>
      <c r="F18" s="5">
        <v>5736</v>
      </c>
      <c r="G18" s="5">
        <v>2816</v>
      </c>
      <c r="H18" s="5">
        <v>2786</v>
      </c>
      <c r="I18" s="6">
        <v>884</v>
      </c>
      <c r="J18" s="6">
        <v>2888</v>
      </c>
      <c r="K18" s="6">
        <v>973</v>
      </c>
      <c r="L18" s="6">
        <v>869</v>
      </c>
      <c r="M18" s="8">
        <v>532</v>
      </c>
    </row>
    <row r="19" spans="1:13" ht="15.75" x14ac:dyDescent="0.3">
      <c r="A19" s="7" t="s">
        <v>9</v>
      </c>
      <c r="B19" s="5">
        <v>3918</v>
      </c>
      <c r="C19" s="5">
        <v>4258</v>
      </c>
      <c r="D19" s="5">
        <v>4209</v>
      </c>
      <c r="E19" s="5">
        <v>4084</v>
      </c>
      <c r="F19" s="5">
        <v>4288</v>
      </c>
      <c r="G19" s="5">
        <v>6113</v>
      </c>
      <c r="H19" s="5">
        <v>2589</v>
      </c>
      <c r="I19" s="6">
        <v>3648</v>
      </c>
      <c r="J19" s="6">
        <v>4748</v>
      </c>
      <c r="K19" s="6">
        <v>7005</v>
      </c>
      <c r="L19" s="6">
        <v>9415</v>
      </c>
      <c r="M19" s="8">
        <v>10709</v>
      </c>
    </row>
    <row r="20" spans="1:13" ht="15.75" x14ac:dyDescent="0.3">
      <c r="A20" s="4" t="s">
        <v>14</v>
      </c>
      <c r="B20" s="5"/>
      <c r="C20" s="5"/>
      <c r="D20" s="5"/>
      <c r="E20" s="5"/>
      <c r="F20" s="5"/>
      <c r="G20" s="5"/>
      <c r="H20" s="5"/>
      <c r="I20" s="6"/>
      <c r="J20" s="6"/>
      <c r="K20" s="6"/>
      <c r="L20" s="6"/>
      <c r="M20" s="6"/>
    </row>
    <row r="21" spans="1:13" ht="15.75" x14ac:dyDescent="0.3">
      <c r="A21" s="7" t="s">
        <v>2</v>
      </c>
      <c r="B21" s="5">
        <v>604469</v>
      </c>
      <c r="C21" s="5">
        <v>411909</v>
      </c>
      <c r="D21" s="5">
        <v>185428</v>
      </c>
      <c r="E21" s="5">
        <v>228708</v>
      </c>
      <c r="F21" s="5">
        <v>224133</v>
      </c>
      <c r="G21" s="5">
        <v>283732</v>
      </c>
      <c r="H21" s="5">
        <v>246223</v>
      </c>
      <c r="I21" s="6">
        <v>170436</v>
      </c>
      <c r="J21" s="6">
        <v>246640</v>
      </c>
      <c r="K21" s="16">
        <v>0</v>
      </c>
      <c r="L21" s="9">
        <v>85302</v>
      </c>
      <c r="M21" s="8">
        <v>30083</v>
      </c>
    </row>
    <row r="22" spans="1:13" ht="15.75" x14ac:dyDescent="0.3">
      <c r="A22" s="7" t="s">
        <v>3</v>
      </c>
      <c r="B22" s="5">
        <v>11694</v>
      </c>
      <c r="C22" s="5">
        <v>9377</v>
      </c>
      <c r="D22" s="5">
        <v>9700</v>
      </c>
      <c r="E22" s="5">
        <v>8651</v>
      </c>
      <c r="F22" s="5">
        <v>8408</v>
      </c>
      <c r="G22" s="5">
        <v>6773</v>
      </c>
      <c r="H22" s="5">
        <v>8040</v>
      </c>
      <c r="I22" s="6">
        <v>13289</v>
      </c>
      <c r="J22" s="6">
        <v>38628</v>
      </c>
      <c r="K22" s="6">
        <v>75428</v>
      </c>
      <c r="L22" s="6">
        <v>25104</v>
      </c>
      <c r="M22" s="8">
        <v>32266</v>
      </c>
    </row>
    <row r="23" spans="1:13" ht="15.75" x14ac:dyDescent="0.3">
      <c r="A23" s="10" t="s">
        <v>5</v>
      </c>
      <c r="B23" s="5">
        <v>1287</v>
      </c>
      <c r="C23" s="5">
        <v>1852</v>
      </c>
      <c r="D23" s="5">
        <v>2071</v>
      </c>
      <c r="E23" s="5">
        <v>2254</v>
      </c>
      <c r="F23" s="5">
        <v>2009</v>
      </c>
      <c r="G23" s="5">
        <v>1002</v>
      </c>
      <c r="H23" s="5">
        <v>2185</v>
      </c>
      <c r="I23" s="6">
        <v>2176</v>
      </c>
      <c r="J23" s="6">
        <v>2615</v>
      </c>
      <c r="K23" s="6">
        <v>3136</v>
      </c>
      <c r="L23" s="6">
        <v>3500</v>
      </c>
      <c r="M23" s="8">
        <v>4153</v>
      </c>
    </row>
    <row r="24" spans="1:13" ht="15.75" x14ac:dyDescent="0.3">
      <c r="A24" s="7" t="s">
        <v>11</v>
      </c>
      <c r="B24" s="5">
        <v>162</v>
      </c>
      <c r="C24" s="5">
        <v>1030</v>
      </c>
      <c r="D24" s="5">
        <v>1588</v>
      </c>
      <c r="E24" s="5">
        <v>1306</v>
      </c>
      <c r="F24" s="11">
        <v>2316</v>
      </c>
      <c r="G24" s="11">
        <v>1635</v>
      </c>
      <c r="H24" s="11">
        <v>1101</v>
      </c>
      <c r="I24" s="6">
        <v>1492</v>
      </c>
      <c r="J24" s="6">
        <v>3588</v>
      </c>
      <c r="K24" s="6">
        <v>1890</v>
      </c>
      <c r="L24" s="6">
        <v>8298</v>
      </c>
      <c r="M24" s="8">
        <v>2434</v>
      </c>
    </row>
    <row r="25" spans="1:13" ht="15.75" x14ac:dyDescent="0.3">
      <c r="A25" s="7" t="s">
        <v>12</v>
      </c>
      <c r="B25" s="5"/>
      <c r="C25" s="5"/>
      <c r="D25" s="5"/>
      <c r="E25" s="5"/>
      <c r="F25" s="11"/>
      <c r="G25" s="11"/>
      <c r="H25" s="11" t="s">
        <v>4</v>
      </c>
      <c r="I25" s="16">
        <v>0</v>
      </c>
      <c r="J25" s="16">
        <v>0</v>
      </c>
      <c r="K25" s="16">
        <v>0</v>
      </c>
      <c r="L25" s="6">
        <v>409</v>
      </c>
      <c r="M25" s="8">
        <v>333</v>
      </c>
    </row>
    <row r="26" spans="1:13" ht="15.75" x14ac:dyDescent="0.3">
      <c r="A26" s="7" t="s">
        <v>6</v>
      </c>
      <c r="B26" s="5">
        <v>439</v>
      </c>
      <c r="C26" s="5">
        <v>661</v>
      </c>
      <c r="D26" s="5">
        <v>233</v>
      </c>
      <c r="E26" s="5">
        <v>237</v>
      </c>
      <c r="F26" s="5">
        <v>765</v>
      </c>
      <c r="G26" s="5">
        <v>192</v>
      </c>
      <c r="H26" s="5">
        <v>228</v>
      </c>
      <c r="I26" s="6">
        <v>75</v>
      </c>
      <c r="J26" s="16">
        <v>0</v>
      </c>
      <c r="K26" s="16">
        <v>0</v>
      </c>
      <c r="L26" s="16">
        <v>0</v>
      </c>
      <c r="M26" s="16">
        <v>0</v>
      </c>
    </row>
    <row r="27" spans="1:13" ht="15.75" x14ac:dyDescent="0.3">
      <c r="A27" s="10" t="s">
        <v>13</v>
      </c>
      <c r="B27" s="5">
        <v>3537</v>
      </c>
      <c r="C27" s="5">
        <v>3671</v>
      </c>
      <c r="D27" s="5">
        <v>2083</v>
      </c>
      <c r="E27" s="5">
        <v>1212</v>
      </c>
      <c r="F27" s="5">
        <v>2678</v>
      </c>
      <c r="G27" s="5">
        <v>1101</v>
      </c>
      <c r="H27" s="5">
        <v>2291</v>
      </c>
      <c r="I27" s="6">
        <v>2047</v>
      </c>
      <c r="J27" s="6">
        <v>1952</v>
      </c>
      <c r="K27" s="6">
        <v>859</v>
      </c>
      <c r="L27" s="6">
        <v>1676</v>
      </c>
      <c r="M27" s="8">
        <v>1543</v>
      </c>
    </row>
    <row r="28" spans="1:13" ht="15.75" x14ac:dyDescent="0.3">
      <c r="A28" s="7" t="s">
        <v>9</v>
      </c>
      <c r="B28" s="5">
        <v>5426</v>
      </c>
      <c r="C28" s="5">
        <v>6364</v>
      </c>
      <c r="D28" s="5">
        <v>7360</v>
      </c>
      <c r="E28" s="5">
        <v>7520</v>
      </c>
      <c r="F28" s="5">
        <v>8534</v>
      </c>
      <c r="G28" s="5">
        <v>5033</v>
      </c>
      <c r="H28" s="5">
        <v>6087</v>
      </c>
      <c r="I28" s="6">
        <v>7564</v>
      </c>
      <c r="J28" s="6">
        <v>8078</v>
      </c>
      <c r="K28" s="6">
        <v>7278</v>
      </c>
      <c r="L28" s="6">
        <v>7592</v>
      </c>
      <c r="M28" s="8">
        <v>7815</v>
      </c>
    </row>
    <row r="29" spans="1:13" ht="15.75" x14ac:dyDescent="0.3">
      <c r="A29" s="4" t="s">
        <v>15</v>
      </c>
      <c r="B29" s="12">
        <f>88589405.55/1000000</f>
        <v>88.589405549999995</v>
      </c>
      <c r="C29" s="12">
        <f>90044917.61/1000000</f>
        <v>90.044917609999999</v>
      </c>
      <c r="D29" s="12">
        <f>99860840.5/1000000</f>
        <v>99.860840499999995</v>
      </c>
      <c r="E29" s="12">
        <f>111470119.43/1000000</f>
        <v>111.47011943000001</v>
      </c>
      <c r="F29" s="12">
        <f>102188589.58/1000000</f>
        <v>102.18858958</v>
      </c>
      <c r="G29" s="12">
        <v>125.53</v>
      </c>
      <c r="H29" s="12">
        <v>115.4</v>
      </c>
      <c r="I29" s="13">
        <v>123.19</v>
      </c>
      <c r="J29" s="13">
        <v>152.26</v>
      </c>
      <c r="K29" s="13">
        <v>74.599999999999994</v>
      </c>
      <c r="L29" s="13">
        <v>82.9</v>
      </c>
      <c r="M29" s="13">
        <v>87.5</v>
      </c>
    </row>
    <row r="30" spans="1:13" ht="15.75" x14ac:dyDescent="0.3">
      <c r="A30" s="14" t="s">
        <v>16</v>
      </c>
      <c r="B30" s="15">
        <f>SUM(B4:B28)</f>
        <v>1790938</v>
      </c>
      <c r="C30" s="15">
        <f>SUM(C4:C28)</f>
        <v>1524417</v>
      </c>
      <c r="D30" s="15">
        <f>SUM(D4:D28)</f>
        <v>929804</v>
      </c>
      <c r="E30" s="15">
        <f>E4+E5+E6+E7+E8+E9+E10+E12+E13+E14+E15+E17+E18+E19+E21+E22+E23+E24+E26+E27+E28</f>
        <v>965404</v>
      </c>
      <c r="F30" s="15">
        <f>F4+F5+F6+F7+F8+F9+F10+F12+F13+F14+F15+F17+F18+F19+F21+F22+F23+F24+F26+F27+F28</f>
        <v>1048559</v>
      </c>
      <c r="G30" s="15">
        <f>G4+G5+G6+G7+G8+G9+G10+G12+G13+G14+G15+G17+G18+G19+G21+G22+G23+G24+G26+G27+G28</f>
        <v>1013282</v>
      </c>
      <c r="H30" s="15">
        <f>H4+H5+H6+H7+H8+H9+H10+H12+H13+H14+H15+H17+H18+H19+H21+H22+H23+H24+H26+H27+H28</f>
        <v>905259</v>
      </c>
      <c r="I30" s="15">
        <f>SUM(I4:I10,I12:I19,I21:I28)</f>
        <v>585697</v>
      </c>
      <c r="J30" s="15">
        <f>SUM(J4:J10,J12:J19,J21:J28)</f>
        <v>724090</v>
      </c>
      <c r="K30" s="15">
        <f t="shared" ref="K30:M30" si="0">SUM(K4:K10,K12:K19,K21:K28)</f>
        <v>227531</v>
      </c>
      <c r="L30" s="15">
        <f t="shared" si="0"/>
        <v>582963</v>
      </c>
      <c r="M30" s="15">
        <f t="shared" si="0"/>
        <v>359719</v>
      </c>
    </row>
    <row r="31" spans="1:13" x14ac:dyDescent="0.25">
      <c r="A31" s="21" t="s">
        <v>19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1:13" ht="15.75" customHeight="1" x14ac:dyDescent="0.25">
      <c r="A32" s="22" t="s">
        <v>20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1:13" ht="15.75" customHeight="1" x14ac:dyDescent="0.25">
      <c r="A33" s="20" t="s">
        <v>21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1:13" ht="18" x14ac:dyDescent="0.35">
      <c r="A34" s="19" t="s">
        <v>17</v>
      </c>
      <c r="B34" s="19"/>
      <c r="C34" s="19"/>
      <c r="D34" s="19"/>
      <c r="E34" s="19"/>
      <c r="F34" s="19"/>
      <c r="G34" s="19"/>
      <c r="H34" s="19"/>
      <c r="I34" s="19"/>
      <c r="J34" s="19"/>
      <c r="K34" s="3"/>
      <c r="L34" s="3"/>
    </row>
    <row r="35" spans="1:13" x14ac:dyDescent="0.25">
      <c r="K35" s="17"/>
    </row>
  </sheetData>
  <mergeCells count="5">
    <mergeCell ref="A1:L1"/>
    <mergeCell ref="A34:J34"/>
    <mergeCell ref="A31:M31"/>
    <mergeCell ref="A33:M33"/>
    <mergeCell ref="A32:M3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2020-06-03T13:39:36Z</dcterms:created>
  <dcterms:modified xsi:type="dcterms:W3CDTF">2020-09-15T10:54:40Z</dcterms:modified>
</cp:coreProperties>
</file>